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(подпрогр.)'!$11:$12</definedName>
  </definedNames>
  <calcPr calcId="125725"/>
</workbook>
</file>

<file path=xl/calcChain.xml><?xml version="1.0" encoding="utf-8"?>
<calcChain xmlns="http://schemas.openxmlformats.org/spreadsheetml/2006/main">
  <c r="H16" i="5"/>
  <c r="I43"/>
  <c r="J43"/>
  <c r="H43"/>
  <c r="K42"/>
  <c r="K41"/>
  <c r="K40"/>
  <c r="K38"/>
  <c r="K37"/>
  <c r="K31"/>
  <c r="K30"/>
  <c r="K29"/>
  <c r="K39"/>
  <c r="K36"/>
  <c r="K34"/>
  <c r="K18"/>
  <c r="K32" l="1"/>
  <c r="K27" l="1"/>
  <c r="K28"/>
  <c r="K35" l="1"/>
  <c r="K33" l="1"/>
  <c r="K43" s="1"/>
  <c r="K19"/>
  <c r="J16"/>
  <c r="K24" l="1"/>
  <c r="K23"/>
  <c r="I20"/>
  <c r="J20"/>
  <c r="H20"/>
  <c r="K17"/>
  <c r="J25"/>
  <c r="I25"/>
  <c r="H25"/>
  <c r="K22"/>
  <c r="K16"/>
  <c r="H44" l="1"/>
  <c r="I44"/>
  <c r="I54" s="1"/>
  <c r="J44"/>
  <c r="J54" s="1"/>
  <c r="K20"/>
  <c r="K25"/>
  <c r="K44" l="1"/>
</calcChain>
</file>

<file path=xl/sharedStrings.xml><?xml version="1.0" encoding="utf-8"?>
<sst xmlns="http://schemas.openxmlformats.org/spreadsheetml/2006/main" count="131" uniqueCount="64">
  <si>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</si>
  <si>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</si>
  <si>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</si>
  <si>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</si>
  <si>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</si>
  <si>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</si>
  <si>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</si>
  <si>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</si>
  <si>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</si>
  <si>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</si>
  <si>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</si>
  <si>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Управление образования администрации г.Назарово</t>
  </si>
  <si>
    <t>ВСЕГО по подпрограмме</t>
  </si>
  <si>
    <t>№ п/п</t>
  </si>
  <si>
    <t>Приведение муниципальных  учреждений дополнительного образования детей в соответствие с требованими правил пожарной безопасности, санитарным нормам и правилам, строительным нормам и правилам</t>
  </si>
  <si>
    <t>078</t>
  </si>
  <si>
    <t>0702</t>
  </si>
  <si>
    <t>0707</t>
  </si>
  <si>
    <t>Численность детей  возрасте от 5 до 18 лет, получающих услуги дополнительного образования:                  в 2014 г.- 1673 чел.,                    2015г.- 1673 чел.,                  2016 г. - 1673 чел.</t>
  </si>
  <si>
    <t>Обеспечение деятельности (оказание услуг) подведомственных учреждений города</t>
  </si>
  <si>
    <t>х</t>
  </si>
  <si>
    <t>Оплата стоимости набора продуктов питания или готовых блюд и их транспортировки в лагерях с дневным пребыванием детей</t>
  </si>
  <si>
    <t>к подпрограмме 2 "Развитие дополнительного</t>
  </si>
  <si>
    <t xml:space="preserve"> образования детей" муниципальной программы</t>
  </si>
  <si>
    <t>"Развитие образования города Назарово на 2014-2016 годы"</t>
  </si>
  <si>
    <t>Администрация города Назарово</t>
  </si>
  <si>
    <t>Цель:  Создание в системе дополнительного образования равных возможностей для удовлетворения потребностей детей в личностном развитии и самореализации,  оздоровлении в летний период</t>
  </si>
  <si>
    <t>Задача 1:Развитие доступности и повышение качества дополнительного образования</t>
  </si>
  <si>
    <t>1.1.</t>
  </si>
  <si>
    <t>1.2.</t>
  </si>
  <si>
    <t>Задача 2: Создание условий для развития кадрового потенциала системы дополнительного образования детей</t>
  </si>
  <si>
    <t>Итого по задаче 2</t>
  </si>
  <si>
    <t>Итого по задаче 1</t>
  </si>
  <si>
    <t>2.1.</t>
  </si>
  <si>
    <t>Задача 3: Обеспечение безопасного, качественного отдыха и оздоровления детей на базе учреждений дополнительного образования детей</t>
  </si>
  <si>
    <t>0120081</t>
  </si>
  <si>
    <t>0127582</t>
  </si>
  <si>
    <t>162</t>
  </si>
  <si>
    <t>0127585</t>
  </si>
  <si>
    <t>Организация отдыха, оздоровления и занятости детей в муниципальных загородных оздоровительных лагерях</t>
  </si>
  <si>
    <t>3.1.</t>
  </si>
  <si>
    <t>3.2.</t>
  </si>
  <si>
    <t>к постановлению администрации г.Назарово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</si>
  <si>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</si>
  <si>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1.3.</t>
  </si>
  <si>
    <t>0121021</t>
  </si>
  <si>
    <t>Обеспечение выплат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</t>
  </si>
  <si>
    <t>0124705</t>
  </si>
  <si>
    <t>3.3.</t>
  </si>
  <si>
    <t>0124707</t>
  </si>
  <si>
    <t>0124706</t>
  </si>
  <si>
    <t>Итого по задаче 3</t>
  </si>
  <si>
    <t>0127584</t>
  </si>
  <si>
    <t>3.4.</t>
  </si>
  <si>
    <t>Финансовая поддержка муниципальных учреждений, иных муниципальных организаций, оказывающих услуги по отдыху, оздоровлению и занятости детей</t>
  </si>
  <si>
    <t>0127441</t>
  </si>
  <si>
    <t>3.5.</t>
  </si>
  <si>
    <t>Приобретение и монтаж модульных зданий пищеблоков с обеденными залами в муниципальных учреждениях, иных муниципальных организациях, оказывающих услуги по отдыху, оздоровлению и занятости детей</t>
  </si>
  <si>
    <t>0127442</t>
  </si>
  <si>
    <t>3.6.</t>
  </si>
  <si>
    <t>Ремонтно-строительные работы по устройству спортивных площадок в муниципальных учреждениях, иных муниципальных организациях, оказывающих услуги по отдыху, оздоровлению и занятости детей</t>
  </si>
  <si>
    <t>0127445</t>
  </si>
  <si>
    <t>Приложение № 5</t>
  </si>
  <si>
    <t>от 21.04.2014    №701-п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</si>
</sst>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_р_."/>
    <numFmt numFmtId="166" formatCode="#,##0.0000_р_."/>
    <numFmt numFmtId="167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5" fillId="5" borderId="0" xfId="0" applyFont="1" applyFill="1" applyBorder="1" applyAlignment="1">
      <alignment horizontal="right"/>
    </xf>
    <xf numFmtId="0" fontId="1" fillId="5" borderId="0" xfId="0" applyFont="1" applyFill="1" applyBorder="1"/>
    <xf numFmtId="4" fontId="5" fillId="5" borderId="0" xfId="0" applyNumberFormat="1" applyFont="1" applyFill="1" applyBorder="1"/>
    <xf numFmtId="0" fontId="0" fillId="5" borderId="0" xfId="0" applyFill="1"/>
    <xf numFmtId="0" fontId="7" fillId="5" borderId="0" xfId="0" applyFont="1" applyFill="1" applyAlignment="1">
      <alignment horizontal="left" wrapText="1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" fillId="0" borderId="3" xfId="0" applyFont="1" applyBorder="1"/>
    <xf numFmtId="4" fontId="1" fillId="0" borderId="0" xfId="0" applyNumberFormat="1" applyFont="1"/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/>
    <xf numFmtId="164" fontId="1" fillId="0" borderId="11" xfId="0" applyNumberFormat="1" applyFont="1" applyBorder="1" applyAlignment="1">
      <alignment horizontal="center" vertical="center"/>
    </xf>
    <xf numFmtId="164" fontId="4" fillId="0" borderId="3" xfId="0" applyNumberFormat="1" applyFont="1" applyBorder="1"/>
    <xf numFmtId="165" fontId="1" fillId="0" borderId="18" xfId="0" applyNumberFormat="1" applyFont="1" applyBorder="1" applyAlignment="1">
      <alignment horizontal="center" vertical="center"/>
    </xf>
    <xf numFmtId="165" fontId="1" fillId="0" borderId="21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9" fillId="0" borderId="0" xfId="0" applyFont="1"/>
    <xf numFmtId="0" fontId="1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6" fontId="1" fillId="5" borderId="9" xfId="0" applyNumberFormat="1" applyFont="1" applyFill="1" applyBorder="1" applyAlignment="1">
      <alignment horizontal="center" vertical="center"/>
    </xf>
    <xf numFmtId="166" fontId="1" fillId="5" borderId="11" xfId="0" applyNumberFormat="1" applyFont="1" applyFill="1" applyBorder="1" applyAlignment="1">
      <alignment horizontal="center" vertical="center"/>
    </xf>
    <xf numFmtId="167" fontId="1" fillId="5" borderId="23" xfId="0" applyNumberFormat="1" applyFont="1" applyFill="1" applyBorder="1" applyAlignment="1">
      <alignment horizontal="center" vertical="center"/>
    </xf>
    <xf numFmtId="167" fontId="1" fillId="5" borderId="9" xfId="0" applyNumberFormat="1" applyFont="1" applyFill="1" applyBorder="1" applyAlignment="1">
      <alignment horizontal="center" vertical="center"/>
    </xf>
    <xf numFmtId="167" fontId="1" fillId="5" borderId="14" xfId="0" applyNumberFormat="1" applyFont="1" applyFill="1" applyBorder="1" applyAlignment="1">
      <alignment horizontal="center" vertical="center"/>
    </xf>
    <xf numFmtId="167" fontId="1" fillId="5" borderId="11" xfId="0" applyNumberFormat="1" applyFont="1" applyFill="1" applyBorder="1" applyAlignment="1">
      <alignment horizontal="center" vertical="center"/>
    </xf>
    <xf numFmtId="167" fontId="4" fillId="0" borderId="3" xfId="0" applyNumberFormat="1" applyFont="1" applyBorder="1"/>
    <xf numFmtId="167" fontId="5" fillId="4" borderId="1" xfId="0" applyNumberFormat="1" applyFont="1" applyFill="1" applyBorder="1"/>
    <xf numFmtId="0" fontId="1" fillId="5" borderId="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66" fontId="1" fillId="0" borderId="26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6" fontId="1" fillId="5" borderId="2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left" wrapText="1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zoomScale="90" zoomScaleNormal="90" workbookViewId="0">
      <pane xSplit="3" ySplit="13" topLeftCell="D35" activePane="bottomRight" state="frozen"/>
      <selection pane="topRight" activeCell="D1" sqref="D1"/>
      <selection pane="bottomLeft" activeCell="A7" sqref="A7"/>
      <selection pane="bottomRight" activeCell="K36" sqref="K36"/>
    </sheetView>
  </sheetViews>
  <sheetFormatPr defaultRowHeight="15" outlineLevelRow="1"/>
  <cols>
    <col min="1" max="1" width="6.28515625" customWidth="1"/>
    <col min="2" max="2" width="31.5703125" style="1" customWidth="1"/>
    <col min="3" max="3" width="15.42578125" style="1" customWidth="1"/>
    <col min="4" max="4" width="6.42578125" style="1" customWidth="1"/>
    <col min="5" max="5" width="7.28515625" style="1" customWidth="1"/>
    <col min="6" max="6" width="9.42578125" style="1" customWidth="1"/>
    <col min="7" max="7" width="6.85546875" style="1" customWidth="1"/>
    <col min="8" max="8" width="15.28515625" style="1" customWidth="1"/>
    <col min="9" max="9" width="15.140625" style="1" customWidth="1"/>
    <col min="10" max="10" width="15.28515625" style="1" customWidth="1"/>
    <col min="11" max="11" width="14.7109375" style="1" customWidth="1"/>
    <col min="12" max="12" width="17.7109375" style="1" customWidth="1"/>
  </cols>
  <sheetData>
    <row r="1" spans="1:12" ht="15.75">
      <c r="J1" s="45" t="s">
        <v>62</v>
      </c>
    </row>
    <row r="2" spans="1:12" ht="15.75">
      <c r="J2" s="8" t="s">
        <v>42</v>
      </c>
    </row>
    <row r="3" spans="1:12" ht="15.75">
      <c r="J3" s="8" t="s">
        <v>63</v>
      </c>
    </row>
    <row r="4" spans="1:12" ht="18.75" hidden="1" outlineLevel="1">
      <c r="A4" s="8"/>
      <c r="B4" s="8"/>
      <c r="C4" s="8"/>
      <c r="D4" s="8"/>
      <c r="E4" s="8"/>
      <c r="F4" s="8"/>
      <c r="G4" s="8"/>
      <c r="H4" s="8"/>
      <c r="I4" s="92" t="s">
        <v>10</v>
      </c>
      <c r="J4" s="92"/>
      <c r="K4" s="92"/>
      <c r="L4" s="92"/>
    </row>
    <row r="5" spans="1:12" ht="18.75" hidden="1" outlineLevel="1">
      <c r="A5" s="8"/>
      <c r="B5" s="8"/>
      <c r="C5" s="8"/>
      <c r="D5" s="8"/>
      <c r="E5" s="8"/>
      <c r="F5" s="8"/>
      <c r="G5" s="8"/>
      <c r="H5" s="8"/>
      <c r="I5" s="92" t="s">
        <v>22</v>
      </c>
      <c r="J5" s="92"/>
      <c r="K5" s="92"/>
      <c r="L5" s="92"/>
    </row>
    <row r="6" spans="1:12" ht="18.75" hidden="1" outlineLevel="1">
      <c r="A6" s="9"/>
      <c r="B6" s="8"/>
      <c r="C6" s="10"/>
      <c r="D6" s="9"/>
      <c r="E6" s="8"/>
      <c r="F6" s="8"/>
      <c r="G6" s="8"/>
      <c r="H6" s="8"/>
      <c r="I6" s="92" t="s">
        <v>23</v>
      </c>
      <c r="J6" s="92"/>
      <c r="K6" s="92"/>
      <c r="L6" s="92"/>
    </row>
    <row r="7" spans="1:12" ht="36" hidden="1" customHeight="1" outlineLevel="1">
      <c r="B7" s="8"/>
      <c r="E7" s="8"/>
      <c r="F7" s="8"/>
      <c r="G7" s="8"/>
      <c r="H7" s="8"/>
      <c r="I7" s="94" t="s">
        <v>24</v>
      </c>
      <c r="J7" s="94"/>
      <c r="K7" s="94"/>
      <c r="L7" s="94"/>
    </row>
    <row r="8" spans="1:12" ht="12.75" customHeight="1" collapsed="1">
      <c r="B8" s="8"/>
      <c r="E8" s="8"/>
      <c r="F8" s="8"/>
      <c r="G8" s="8"/>
      <c r="H8" s="8"/>
      <c r="I8" s="15"/>
      <c r="J8" s="15"/>
      <c r="K8" s="15"/>
      <c r="L8" s="15"/>
    </row>
    <row r="9" spans="1:12" ht="20.25" customHeight="1">
      <c r="A9" s="97" t="s">
        <v>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</row>
    <row r="11" spans="1:12" ht="48.75" customHeight="1">
      <c r="A11" s="93" t="s">
        <v>13</v>
      </c>
      <c r="B11" s="93" t="s">
        <v>0</v>
      </c>
      <c r="C11" s="93" t="s">
        <v>2</v>
      </c>
      <c r="D11" s="93" t="s">
        <v>1</v>
      </c>
      <c r="E11" s="93"/>
      <c r="F11" s="93"/>
      <c r="G11" s="93"/>
      <c r="H11" s="93" t="s">
        <v>6</v>
      </c>
      <c r="I11" s="93"/>
      <c r="J11" s="93"/>
      <c r="K11" s="93"/>
      <c r="L11" s="85" t="s">
        <v>9</v>
      </c>
    </row>
    <row r="12" spans="1:12" ht="39.75" customHeight="1">
      <c r="A12" s="93"/>
      <c r="B12" s="93"/>
      <c r="C12" s="93"/>
      <c r="D12" s="4" t="s">
        <v>2</v>
      </c>
      <c r="E12" s="4" t="s">
        <v>3</v>
      </c>
      <c r="F12" s="4" t="s">
        <v>4</v>
      </c>
      <c r="G12" s="4" t="s">
        <v>5</v>
      </c>
      <c r="H12" s="4">
        <v>2014</v>
      </c>
      <c r="I12" s="4">
        <v>2015</v>
      </c>
      <c r="J12" s="4">
        <v>2016</v>
      </c>
      <c r="K12" s="5" t="s">
        <v>7</v>
      </c>
      <c r="L12" s="85"/>
    </row>
    <row r="13" spans="1:1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</row>
    <row r="14" spans="1:12" ht="33" customHeight="1">
      <c r="A14" s="95" t="s">
        <v>26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6"/>
    </row>
    <row r="15" spans="1:12" ht="15.75" thickBot="1">
      <c r="A15" s="73" t="s">
        <v>27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107"/>
    </row>
    <row r="16" spans="1:12" ht="27.75" customHeight="1">
      <c r="A16" s="109" t="s">
        <v>28</v>
      </c>
      <c r="B16" s="75" t="s">
        <v>19</v>
      </c>
      <c r="C16" s="84" t="s">
        <v>11</v>
      </c>
      <c r="D16" s="16" t="s">
        <v>15</v>
      </c>
      <c r="E16" s="16" t="s">
        <v>16</v>
      </c>
      <c r="F16" s="16" t="s">
        <v>35</v>
      </c>
      <c r="G16" s="17">
        <v>611</v>
      </c>
      <c r="H16" s="48">
        <f>13405.88-80</f>
        <v>13325.88</v>
      </c>
      <c r="I16" s="48">
        <v>13746.8</v>
      </c>
      <c r="J16" s="48">
        <f>I16</f>
        <v>13746.8</v>
      </c>
      <c r="K16" s="56">
        <f t="shared" ref="K16:K20" si="0">SUM(H16:J16)</f>
        <v>40819.479999999996</v>
      </c>
      <c r="L16" s="98" t="s">
        <v>18</v>
      </c>
    </row>
    <row r="17" spans="1:12" ht="27.75" customHeight="1" thickBot="1">
      <c r="A17" s="110"/>
      <c r="B17" s="108"/>
      <c r="C17" s="111"/>
      <c r="D17" s="18" t="s">
        <v>15</v>
      </c>
      <c r="E17" s="18" t="s">
        <v>16</v>
      </c>
      <c r="F17" s="18" t="s">
        <v>35</v>
      </c>
      <c r="G17" s="19">
        <v>612</v>
      </c>
      <c r="H17" s="49">
        <v>40</v>
      </c>
      <c r="I17" s="49">
        <v>0</v>
      </c>
      <c r="J17" s="49">
        <v>0</v>
      </c>
      <c r="K17" s="57">
        <f t="shared" si="0"/>
        <v>40</v>
      </c>
      <c r="L17" s="98"/>
    </row>
    <row r="18" spans="1:12" ht="69.75" customHeight="1" thickBot="1">
      <c r="A18" s="29" t="s">
        <v>29</v>
      </c>
      <c r="B18" s="47" t="s">
        <v>43</v>
      </c>
      <c r="C18" s="105" t="s">
        <v>11</v>
      </c>
      <c r="D18" s="30" t="s">
        <v>15</v>
      </c>
      <c r="E18" s="30" t="s">
        <v>16</v>
      </c>
      <c r="F18" s="30" t="s">
        <v>45</v>
      </c>
      <c r="G18" s="46">
        <v>611</v>
      </c>
      <c r="H18" s="50">
        <v>229.55099999999999</v>
      </c>
      <c r="I18" s="50">
        <v>0</v>
      </c>
      <c r="J18" s="50">
        <v>0</v>
      </c>
      <c r="K18" s="57">
        <f t="shared" si="0"/>
        <v>229.55099999999999</v>
      </c>
      <c r="L18" s="98"/>
    </row>
    <row r="19" spans="1:12" ht="84.75" thickBot="1">
      <c r="A19" s="29" t="s">
        <v>44</v>
      </c>
      <c r="B19" s="47" t="s">
        <v>14</v>
      </c>
      <c r="C19" s="106"/>
      <c r="D19" s="30" t="s">
        <v>15</v>
      </c>
      <c r="E19" s="31" t="s">
        <v>20</v>
      </c>
      <c r="F19" s="31" t="s">
        <v>20</v>
      </c>
      <c r="G19" s="31" t="s">
        <v>20</v>
      </c>
      <c r="H19" s="36">
        <v>0</v>
      </c>
      <c r="I19" s="36">
        <v>0</v>
      </c>
      <c r="J19" s="36">
        <v>0</v>
      </c>
      <c r="K19" s="37">
        <f t="shared" si="0"/>
        <v>0</v>
      </c>
      <c r="L19" s="98"/>
    </row>
    <row r="20" spans="1:12">
      <c r="A20" s="112" t="s">
        <v>32</v>
      </c>
      <c r="B20" s="112"/>
      <c r="C20" s="112"/>
      <c r="D20" s="3"/>
      <c r="E20" s="3"/>
      <c r="F20" s="3"/>
      <c r="G20" s="3"/>
      <c r="H20" s="33">
        <f>SUM(H16:H19)</f>
        <v>13595.430999999999</v>
      </c>
      <c r="I20" s="33">
        <f>SUM(I16:I19)</f>
        <v>13746.8</v>
      </c>
      <c r="J20" s="33">
        <f>SUM(J16:J19)</f>
        <v>13746.8</v>
      </c>
      <c r="K20" s="33">
        <f t="shared" si="0"/>
        <v>41089.031000000003</v>
      </c>
      <c r="L20" s="76"/>
    </row>
    <row r="21" spans="1:12" ht="15.75" thickBot="1">
      <c r="A21" s="73" t="s">
        <v>30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107"/>
    </row>
    <row r="22" spans="1:12" ht="24" customHeight="1">
      <c r="A22" s="102" t="s">
        <v>33</v>
      </c>
      <c r="B22" s="99" t="s">
        <v>19</v>
      </c>
      <c r="C22" s="105" t="s">
        <v>11</v>
      </c>
      <c r="D22" s="16" t="s">
        <v>15</v>
      </c>
      <c r="E22" s="20" t="s">
        <v>20</v>
      </c>
      <c r="F22" s="20" t="s">
        <v>20</v>
      </c>
      <c r="G22" s="20" t="s">
        <v>20</v>
      </c>
      <c r="H22" s="25">
        <v>0</v>
      </c>
      <c r="I22" s="25">
        <v>0</v>
      </c>
      <c r="J22" s="25">
        <v>0</v>
      </c>
      <c r="K22" s="26">
        <f t="shared" ref="K22:K25" si="1">SUM(H22:J22)</f>
        <v>0</v>
      </c>
      <c r="L22" s="98"/>
    </row>
    <row r="23" spans="1:12" ht="24" customHeight="1">
      <c r="A23" s="103"/>
      <c r="B23" s="100"/>
      <c r="C23" s="93"/>
      <c r="D23" s="7" t="s">
        <v>15</v>
      </c>
      <c r="E23" s="21" t="s">
        <v>20</v>
      </c>
      <c r="F23" s="21" t="s">
        <v>20</v>
      </c>
      <c r="G23" s="21" t="s">
        <v>20</v>
      </c>
      <c r="H23" s="32">
        <v>0</v>
      </c>
      <c r="I23" s="32">
        <v>0</v>
      </c>
      <c r="J23" s="32">
        <v>0</v>
      </c>
      <c r="K23" s="34">
        <f t="shared" si="1"/>
        <v>0</v>
      </c>
      <c r="L23" s="98"/>
    </row>
    <row r="24" spans="1:12" ht="24" customHeight="1" thickBot="1">
      <c r="A24" s="104"/>
      <c r="B24" s="101"/>
      <c r="C24" s="106"/>
      <c r="D24" s="18" t="s">
        <v>15</v>
      </c>
      <c r="E24" s="22" t="s">
        <v>20</v>
      </c>
      <c r="F24" s="22" t="s">
        <v>20</v>
      </c>
      <c r="G24" s="22" t="s">
        <v>20</v>
      </c>
      <c r="H24" s="27">
        <v>0</v>
      </c>
      <c r="I24" s="27">
        <v>0</v>
      </c>
      <c r="J24" s="27">
        <v>0</v>
      </c>
      <c r="K24" s="28">
        <f t="shared" si="1"/>
        <v>0</v>
      </c>
      <c r="L24" s="98"/>
    </row>
    <row r="25" spans="1:12">
      <c r="A25" s="74" t="s">
        <v>31</v>
      </c>
      <c r="B25" s="74"/>
      <c r="C25" s="74"/>
      <c r="D25" s="23"/>
      <c r="E25" s="23"/>
      <c r="F25" s="23"/>
      <c r="G25" s="23"/>
      <c r="H25" s="35">
        <f>SUM(H22:H24)</f>
        <v>0</v>
      </c>
      <c r="I25" s="35">
        <f>SUM(I22:I24)</f>
        <v>0</v>
      </c>
      <c r="J25" s="35">
        <f>SUM(J22:J24)</f>
        <v>0</v>
      </c>
      <c r="K25" s="35">
        <f t="shared" si="1"/>
        <v>0</v>
      </c>
      <c r="L25" s="76"/>
    </row>
    <row r="26" spans="1:12" ht="15.75" thickBot="1">
      <c r="A26" s="73" t="s">
        <v>34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 ht="17.25" customHeight="1">
      <c r="A27" s="81" t="s">
        <v>40</v>
      </c>
      <c r="B27" s="84" t="s">
        <v>39</v>
      </c>
      <c r="C27" s="87" t="s">
        <v>25</v>
      </c>
      <c r="D27" s="16" t="s">
        <v>37</v>
      </c>
      <c r="E27" s="16" t="s">
        <v>17</v>
      </c>
      <c r="F27" s="16" t="s">
        <v>38</v>
      </c>
      <c r="G27" s="17">
        <v>622</v>
      </c>
      <c r="H27" s="42">
        <v>2479.56</v>
      </c>
      <c r="I27" s="38">
        <v>2354.12</v>
      </c>
      <c r="J27" s="38">
        <v>2354.12</v>
      </c>
      <c r="K27" s="53">
        <f>SUM(H27:J27)</f>
        <v>7187.8</v>
      </c>
      <c r="L27" s="89"/>
    </row>
    <row r="28" spans="1:12" ht="17.25" customHeight="1">
      <c r="A28" s="82"/>
      <c r="B28" s="85"/>
      <c r="C28" s="88"/>
      <c r="D28" s="7" t="s">
        <v>37</v>
      </c>
      <c r="E28" s="7" t="s">
        <v>17</v>
      </c>
      <c r="F28" s="7" t="s">
        <v>38</v>
      </c>
      <c r="G28" s="4">
        <v>810</v>
      </c>
      <c r="H28" s="43">
        <v>1991.64</v>
      </c>
      <c r="I28" s="39">
        <v>2342.1799999999998</v>
      </c>
      <c r="J28" s="39">
        <v>2342.1799999999998</v>
      </c>
      <c r="K28" s="54">
        <f>SUM(H28:J28)</f>
        <v>6676</v>
      </c>
      <c r="L28" s="90"/>
    </row>
    <row r="29" spans="1:12" ht="17.25" customHeight="1">
      <c r="A29" s="83"/>
      <c r="B29" s="86"/>
      <c r="C29" s="88"/>
      <c r="D29" s="40" t="s">
        <v>37</v>
      </c>
      <c r="E29" s="40" t="s">
        <v>17</v>
      </c>
      <c r="F29" s="40" t="s">
        <v>50</v>
      </c>
      <c r="G29" s="41">
        <v>622</v>
      </c>
      <c r="H29" s="51">
        <v>789.57479999999998</v>
      </c>
      <c r="I29" s="51">
        <v>0</v>
      </c>
      <c r="J29" s="51">
        <v>0</v>
      </c>
      <c r="K29" s="55">
        <f t="shared" ref="K29:K31" si="2">SUM(H29:J29)</f>
        <v>789.57479999999998</v>
      </c>
      <c r="L29" s="90"/>
    </row>
    <row r="30" spans="1:12" ht="17.25" customHeight="1">
      <c r="A30" s="83"/>
      <c r="B30" s="86"/>
      <c r="C30" s="88"/>
      <c r="D30" s="40" t="s">
        <v>37</v>
      </c>
      <c r="E30" s="40" t="s">
        <v>17</v>
      </c>
      <c r="F30" s="40" t="s">
        <v>50</v>
      </c>
      <c r="G30" s="41">
        <v>810</v>
      </c>
      <c r="H30" s="51">
        <v>629.50049999999999</v>
      </c>
      <c r="I30" s="51">
        <v>0</v>
      </c>
      <c r="J30" s="51">
        <v>0</v>
      </c>
      <c r="K30" s="55">
        <f t="shared" si="2"/>
        <v>629.50049999999999</v>
      </c>
      <c r="L30" s="90"/>
    </row>
    <row r="31" spans="1:12" ht="17.25" customHeight="1">
      <c r="A31" s="83"/>
      <c r="B31" s="86"/>
      <c r="C31" s="88"/>
      <c r="D31" s="40" t="s">
        <v>37</v>
      </c>
      <c r="E31" s="40" t="s">
        <v>17</v>
      </c>
      <c r="F31" s="40" t="s">
        <v>50</v>
      </c>
      <c r="G31" s="41">
        <v>622</v>
      </c>
      <c r="H31" s="51">
        <v>273.13920000000002</v>
      </c>
      <c r="I31" s="51">
        <v>0</v>
      </c>
      <c r="J31" s="51">
        <v>0</v>
      </c>
      <c r="K31" s="55">
        <f t="shared" si="2"/>
        <v>273.13920000000002</v>
      </c>
      <c r="L31" s="90"/>
    </row>
    <row r="32" spans="1:12" ht="17.25" customHeight="1" thickBot="1">
      <c r="A32" s="83"/>
      <c r="B32" s="86"/>
      <c r="C32" s="88"/>
      <c r="D32" s="40" t="s">
        <v>37</v>
      </c>
      <c r="E32" s="40" t="s">
        <v>17</v>
      </c>
      <c r="F32" s="40" t="s">
        <v>50</v>
      </c>
      <c r="G32" s="41">
        <v>810</v>
      </c>
      <c r="H32" s="51">
        <v>224.05950000000001</v>
      </c>
      <c r="I32" s="51">
        <v>0</v>
      </c>
      <c r="J32" s="51">
        <v>0</v>
      </c>
      <c r="K32" s="55">
        <f t="shared" ref="K32" si="3">SUM(H32:J32)</f>
        <v>224.05950000000001</v>
      </c>
      <c r="L32" s="91"/>
    </row>
    <row r="33" spans="1:12" ht="59.25" customHeight="1">
      <c r="A33" s="78" t="s">
        <v>41</v>
      </c>
      <c r="B33" s="75" t="s">
        <v>21</v>
      </c>
      <c r="C33" s="44" t="s">
        <v>11</v>
      </c>
      <c r="D33" s="16" t="s">
        <v>15</v>
      </c>
      <c r="E33" s="16" t="s">
        <v>17</v>
      </c>
      <c r="F33" s="16" t="s">
        <v>36</v>
      </c>
      <c r="G33" s="17">
        <v>612</v>
      </c>
      <c r="H33" s="48">
        <v>208.74</v>
      </c>
      <c r="I33" s="48">
        <v>210</v>
      </c>
      <c r="J33" s="48">
        <v>210</v>
      </c>
      <c r="K33" s="56">
        <f t="shared" ref="K33:K39" si="4">SUM(H33:J33)</f>
        <v>628.74</v>
      </c>
      <c r="L33" s="98"/>
    </row>
    <row r="34" spans="1:12" ht="36" customHeight="1">
      <c r="A34" s="79"/>
      <c r="B34" s="76"/>
      <c r="C34" s="93" t="s">
        <v>25</v>
      </c>
      <c r="D34" s="7" t="s">
        <v>37</v>
      </c>
      <c r="E34" s="7" t="s">
        <v>17</v>
      </c>
      <c r="F34" s="7" t="s">
        <v>36</v>
      </c>
      <c r="G34" s="4">
        <v>622</v>
      </c>
      <c r="H34" s="52">
        <v>939.33</v>
      </c>
      <c r="I34" s="52">
        <v>1096</v>
      </c>
      <c r="J34" s="52">
        <v>1096</v>
      </c>
      <c r="K34" s="58">
        <f t="shared" ref="K34" si="5">SUM(H34:J34)</f>
        <v>3131.33</v>
      </c>
      <c r="L34" s="98"/>
    </row>
    <row r="35" spans="1:12" ht="23.25" customHeight="1" thickBot="1">
      <c r="A35" s="80"/>
      <c r="B35" s="77"/>
      <c r="C35" s="113"/>
      <c r="D35" s="40" t="s">
        <v>37</v>
      </c>
      <c r="E35" s="40" t="s">
        <v>17</v>
      </c>
      <c r="F35" s="40" t="s">
        <v>47</v>
      </c>
      <c r="G35" s="41">
        <v>622</v>
      </c>
      <c r="H35" s="51">
        <v>0.93933</v>
      </c>
      <c r="I35" s="51">
        <v>0</v>
      </c>
      <c r="J35" s="51">
        <v>0</v>
      </c>
      <c r="K35" s="55">
        <f t="shared" si="4"/>
        <v>0.93933</v>
      </c>
      <c r="L35" s="98"/>
    </row>
    <row r="36" spans="1:12" ht="23.25" customHeight="1">
      <c r="A36" s="78" t="s">
        <v>48</v>
      </c>
      <c r="B36" s="114" t="s">
        <v>46</v>
      </c>
      <c r="C36" s="105" t="s">
        <v>25</v>
      </c>
      <c r="D36" s="16" t="s">
        <v>37</v>
      </c>
      <c r="E36" s="16" t="s">
        <v>17</v>
      </c>
      <c r="F36" s="16" t="s">
        <v>49</v>
      </c>
      <c r="G36" s="17">
        <v>622</v>
      </c>
      <c r="H36" s="48">
        <v>0.29199999999999998</v>
      </c>
      <c r="I36" s="48">
        <v>0</v>
      </c>
      <c r="J36" s="48">
        <v>0</v>
      </c>
      <c r="K36" s="56">
        <f t="shared" si="4"/>
        <v>0.29199999999999998</v>
      </c>
      <c r="L36" s="98"/>
    </row>
    <row r="37" spans="1:12" ht="23.25" customHeight="1">
      <c r="A37" s="79"/>
      <c r="B37" s="115"/>
      <c r="C37" s="93"/>
      <c r="D37" s="7" t="s">
        <v>37</v>
      </c>
      <c r="E37" s="7" t="s">
        <v>17</v>
      </c>
      <c r="F37" s="7" t="s">
        <v>49</v>
      </c>
      <c r="G37" s="4">
        <v>810</v>
      </c>
      <c r="H37" s="52">
        <v>0.316</v>
      </c>
      <c r="I37" s="52">
        <v>0</v>
      </c>
      <c r="J37" s="52">
        <v>0</v>
      </c>
      <c r="K37" s="58">
        <f t="shared" ref="K37" si="6">SUM(H37:J37)</f>
        <v>0.316</v>
      </c>
      <c r="L37" s="98"/>
    </row>
    <row r="38" spans="1:12" ht="23.25" customHeight="1">
      <c r="A38" s="79"/>
      <c r="B38" s="115"/>
      <c r="C38" s="93"/>
      <c r="D38" s="7" t="s">
        <v>37</v>
      </c>
      <c r="E38" s="7" t="s">
        <v>17</v>
      </c>
      <c r="F38" s="7" t="s">
        <v>52</v>
      </c>
      <c r="G38" s="4">
        <v>622</v>
      </c>
      <c r="H38" s="52">
        <v>291.3</v>
      </c>
      <c r="I38" s="52">
        <v>0</v>
      </c>
      <c r="J38" s="52">
        <v>0</v>
      </c>
      <c r="K38" s="58">
        <f t="shared" ref="K38" si="7">SUM(H38:J38)</f>
        <v>291.3</v>
      </c>
      <c r="L38" s="98"/>
    </row>
    <row r="39" spans="1:12" ht="23.25" customHeight="1" thickBot="1">
      <c r="A39" s="117"/>
      <c r="B39" s="116"/>
      <c r="C39" s="106"/>
      <c r="D39" s="18" t="s">
        <v>37</v>
      </c>
      <c r="E39" s="18" t="s">
        <v>17</v>
      </c>
      <c r="F39" s="18" t="s">
        <v>52</v>
      </c>
      <c r="G39" s="19">
        <v>810</v>
      </c>
      <c r="H39" s="49">
        <v>315.60000000000002</v>
      </c>
      <c r="I39" s="49">
        <v>0</v>
      </c>
      <c r="J39" s="49">
        <v>0</v>
      </c>
      <c r="K39" s="57">
        <f t="shared" si="4"/>
        <v>315.60000000000002</v>
      </c>
      <c r="L39" s="98"/>
    </row>
    <row r="40" spans="1:12" ht="61.5" customHeight="1" thickBot="1">
      <c r="A40" s="61" t="s">
        <v>53</v>
      </c>
      <c r="B40" s="63" t="s">
        <v>54</v>
      </c>
      <c r="C40" s="62" t="s">
        <v>25</v>
      </c>
      <c r="D40" s="16" t="s">
        <v>37</v>
      </c>
      <c r="E40" s="16" t="s">
        <v>17</v>
      </c>
      <c r="F40" s="16" t="s">
        <v>55</v>
      </c>
      <c r="G40" s="17">
        <v>810</v>
      </c>
      <c r="H40" s="42">
        <v>254.57300000000001</v>
      </c>
      <c r="I40" s="38">
        <v>0</v>
      </c>
      <c r="J40" s="38">
        <v>0</v>
      </c>
      <c r="K40" s="53">
        <f>SUM(H40:J40)</f>
        <v>254.57300000000001</v>
      </c>
      <c r="L40" s="98"/>
    </row>
    <row r="41" spans="1:12" ht="79.5" customHeight="1" thickBot="1">
      <c r="A41" s="61" t="s">
        <v>56</v>
      </c>
      <c r="B41" s="63" t="s">
        <v>57</v>
      </c>
      <c r="C41" s="62" t="s">
        <v>25</v>
      </c>
      <c r="D41" s="16" t="s">
        <v>37</v>
      </c>
      <c r="E41" s="16" t="s">
        <v>17</v>
      </c>
      <c r="F41" s="16" t="s">
        <v>58</v>
      </c>
      <c r="G41" s="17">
        <v>622</v>
      </c>
      <c r="H41" s="42">
        <v>5274.5</v>
      </c>
      <c r="I41" s="38">
        <v>0</v>
      </c>
      <c r="J41" s="38">
        <v>0</v>
      </c>
      <c r="K41" s="53">
        <f>SUM(H41:J41)</f>
        <v>5274.5</v>
      </c>
      <c r="L41" s="98"/>
    </row>
    <row r="42" spans="1:12" ht="79.5" customHeight="1" thickBot="1">
      <c r="A42" s="64" t="s">
        <v>59</v>
      </c>
      <c r="B42" s="65" t="s">
        <v>60</v>
      </c>
      <c r="C42" s="66" t="s">
        <v>25</v>
      </c>
      <c r="D42" s="67" t="s">
        <v>37</v>
      </c>
      <c r="E42" s="67" t="s">
        <v>17</v>
      </c>
      <c r="F42" s="67" t="s">
        <v>61</v>
      </c>
      <c r="G42" s="68">
        <v>810</v>
      </c>
      <c r="H42" s="69">
        <v>1896.09</v>
      </c>
      <c r="I42" s="70">
        <v>0</v>
      </c>
      <c r="J42" s="70">
        <v>0</v>
      </c>
      <c r="K42" s="71">
        <f>SUM(H42:J42)</f>
        <v>1896.09</v>
      </c>
      <c r="L42" s="98"/>
    </row>
    <row r="43" spans="1:12">
      <c r="A43" s="74" t="s">
        <v>51</v>
      </c>
      <c r="B43" s="74"/>
      <c r="C43" s="74"/>
      <c r="D43" s="23"/>
      <c r="E43" s="23"/>
      <c r="F43" s="23"/>
      <c r="G43" s="23"/>
      <c r="H43" s="59">
        <f>SUM(H27:H42)</f>
        <v>15569.154330000001</v>
      </c>
      <c r="I43" s="59">
        <f t="shared" ref="I43:K43" si="8">SUM(I27:I42)</f>
        <v>6002.2999999999993</v>
      </c>
      <c r="J43" s="59">
        <f t="shared" si="8"/>
        <v>6002.2999999999993</v>
      </c>
      <c r="K43" s="59">
        <f t="shared" si="8"/>
        <v>27573.75433</v>
      </c>
      <c r="L43" s="76"/>
    </row>
    <row r="44" spans="1:12">
      <c r="A44" s="72" t="s">
        <v>12</v>
      </c>
      <c r="B44" s="72"/>
      <c r="C44" s="72"/>
      <c r="D44" s="6"/>
      <c r="E44" s="6"/>
      <c r="F44" s="6"/>
      <c r="G44" s="6"/>
      <c r="H44" s="60">
        <f>H43+H25+H20</f>
        <v>29164.585330000002</v>
      </c>
      <c r="I44" s="60">
        <f>I43+I25+I20</f>
        <v>19749.099999999999</v>
      </c>
      <c r="J44" s="60">
        <f>J43+J25+J20</f>
        <v>19749.099999999999</v>
      </c>
      <c r="K44" s="60">
        <f>K43+K25+K20</f>
        <v>68662.785329999999</v>
      </c>
      <c r="L44" s="6"/>
    </row>
    <row r="45" spans="1:12" s="14" customFormat="1">
      <c r="A45" s="11"/>
      <c r="B45" s="11"/>
      <c r="C45" s="11"/>
      <c r="D45" s="12"/>
      <c r="E45" s="12"/>
      <c r="F45" s="12"/>
      <c r="G45" s="12"/>
      <c r="H45" s="13"/>
      <c r="I45" s="13"/>
      <c r="J45" s="13"/>
      <c r="K45" s="13"/>
      <c r="L45" s="12"/>
    </row>
    <row r="46" spans="1:12" s="14" customFormat="1">
      <c r="A46" s="11"/>
      <c r="B46" s="11"/>
      <c r="C46" s="11"/>
      <c r="D46" s="12"/>
      <c r="E46" s="12"/>
      <c r="F46" s="12"/>
      <c r="G46" s="12"/>
      <c r="H46" s="13"/>
      <c r="I46" s="13"/>
      <c r="J46" s="13"/>
      <c r="K46" s="13"/>
      <c r="L46" s="12"/>
    </row>
    <row r="52" spans="9:10" hidden="1" outlineLevel="1">
      <c r="I52" s="1">
        <v>371652.01</v>
      </c>
      <c r="J52" s="1">
        <v>372649.5</v>
      </c>
    </row>
    <row r="53" spans="9:10" hidden="1" outlineLevel="1"/>
    <row r="54" spans="9:10" hidden="1" outlineLevel="1">
      <c r="I54" s="24">
        <f>I44-I52</f>
        <v>-351902.91000000003</v>
      </c>
      <c r="J54" s="24">
        <f>J44-J52</f>
        <v>-352900.4</v>
      </c>
    </row>
    <row r="55" spans="9:10" collapsed="1"/>
  </sheetData>
  <mergeCells count="39">
    <mergeCell ref="C18:C19"/>
    <mergeCell ref="C34:C35"/>
    <mergeCell ref="B36:B39"/>
    <mergeCell ref="A36:A39"/>
    <mergeCell ref="C36:C39"/>
    <mergeCell ref="A11:A12"/>
    <mergeCell ref="A14:L14"/>
    <mergeCell ref="A9:L9"/>
    <mergeCell ref="L22:L25"/>
    <mergeCell ref="L33:L43"/>
    <mergeCell ref="A25:C25"/>
    <mergeCell ref="B22:B24"/>
    <mergeCell ref="A22:A24"/>
    <mergeCell ref="C22:C24"/>
    <mergeCell ref="A21:L21"/>
    <mergeCell ref="B16:B17"/>
    <mergeCell ref="A16:A17"/>
    <mergeCell ref="C16:C17"/>
    <mergeCell ref="A15:L15"/>
    <mergeCell ref="A20:C20"/>
    <mergeCell ref="L16:L20"/>
    <mergeCell ref="I4:L4"/>
    <mergeCell ref="L11:L12"/>
    <mergeCell ref="B11:B12"/>
    <mergeCell ref="C11:C12"/>
    <mergeCell ref="D11:G11"/>
    <mergeCell ref="H11:K11"/>
    <mergeCell ref="I5:L5"/>
    <mergeCell ref="I6:L6"/>
    <mergeCell ref="I7:L7"/>
    <mergeCell ref="A44:C44"/>
    <mergeCell ref="A26:L26"/>
    <mergeCell ref="A43:C43"/>
    <mergeCell ref="B33:B35"/>
    <mergeCell ref="A33:A35"/>
    <mergeCell ref="A27:A32"/>
    <mergeCell ref="B27:B32"/>
    <mergeCell ref="C27:C32"/>
    <mergeCell ref="L27:L32"/>
  </mergeCells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2014-05-13T08:53:10Z</dcterms:modified>
</cp:coreProperties>
</file>